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22" i="1" l="1"/>
  <c r="E21" i="1"/>
  <c r="E20" i="1"/>
  <c r="F6" i="1"/>
  <c r="F7" i="1"/>
  <c r="F8" i="1"/>
  <c r="F20" i="1" s="1"/>
  <c r="F9" i="1"/>
  <c r="F10" i="1"/>
  <c r="F11" i="1"/>
  <c r="F12" i="1"/>
  <c r="F13" i="1"/>
  <c r="F14" i="1"/>
  <c r="F15" i="1"/>
  <c r="F16" i="1"/>
  <c r="F5" i="1"/>
  <c r="E17" i="1"/>
  <c r="G6" i="1" s="1"/>
  <c r="D17" i="1"/>
  <c r="G5" i="1" l="1"/>
  <c r="G15" i="1"/>
  <c r="G13" i="1"/>
  <c r="G11" i="1"/>
  <c r="G9" i="1"/>
  <c r="G7" i="1"/>
  <c r="F21" i="1"/>
  <c r="F17" i="1"/>
  <c r="G16" i="1"/>
  <c r="G14" i="1"/>
  <c r="G12" i="1"/>
  <c r="G10" i="1"/>
  <c r="G8" i="1"/>
  <c r="F22" i="1"/>
</calcChain>
</file>

<file path=xl/sharedStrings.xml><?xml version="1.0" encoding="utf-8"?>
<sst xmlns="http://schemas.openxmlformats.org/spreadsheetml/2006/main" count="37" uniqueCount="26">
  <si>
    <t>Показатели производства</t>
  </si>
  <si>
    <t>Месяцы</t>
  </si>
  <si>
    <t>План выпуска</t>
  </si>
  <si>
    <t>Фактически выпущено</t>
  </si>
  <si>
    <t>Процент выполнения плана</t>
  </si>
  <si>
    <t>Выполнено в % к фактически выпущенному за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</si>
  <si>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</si>
  <si>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</si>
  <si>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</si>
  <si>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</si>
  <si>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</si>
  <si>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</si>
  <si>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</si>
  <si>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</si>
  <si>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</si>
  <si>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</si>
  <si>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</si>
  <si>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</si>
  <si>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за год</t>
  </si>
  <si>
    <t>Максимально за месяц</t>
  </si>
  <si>
    <t>Минимально за месяц</t>
  </si>
  <si>
    <t>В среднем за месяц</t>
  </si>
  <si>
    <t>Сумма</t>
  </si>
  <si>
    <t>Среднее</t>
  </si>
  <si>
    <t>С нарастающим итогом</t>
  </si>
  <si>
    <t>Количество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</si>
</sst>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Выпущено</a:t>
            </a:r>
            <a:r>
              <a:rPr lang="ru-RU" baseline="0"/>
              <a:t> продукции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Sheet1!$D$4</c:f>
              <c:strCache>
                <c:ptCount val="1"/>
                <c:pt idx="0">
                  <c:v>План выпуска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Sheet1!$C$5:$C$16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Sheet1!$D$5:$D$16</c:f>
              <c:numCache>
                <c:formatCode>General</c:formatCode>
                <c:ptCount val="12"/>
                <c:pt idx="0">
                  <c:v>2340</c:v>
                </c:pt>
                <c:pt idx="1">
                  <c:v>3200</c:v>
                </c:pt>
                <c:pt idx="2">
                  <c:v>2800</c:v>
                </c:pt>
                <c:pt idx="3">
                  <c:v>3000</c:v>
                </c:pt>
                <c:pt idx="4">
                  <c:v>3100</c:v>
                </c:pt>
                <c:pt idx="5">
                  <c:v>2500</c:v>
                </c:pt>
                <c:pt idx="6">
                  <c:v>2600</c:v>
                </c:pt>
                <c:pt idx="7">
                  <c:v>3000</c:v>
                </c:pt>
                <c:pt idx="8">
                  <c:v>3200</c:v>
                </c:pt>
                <c:pt idx="9">
                  <c:v>3000</c:v>
                </c:pt>
                <c:pt idx="10">
                  <c:v>2800</c:v>
                </c:pt>
                <c:pt idx="11">
                  <c:v>3200</c:v>
                </c:pt>
              </c:numCache>
            </c:numRef>
          </c:val>
        </c:ser>
        <c:ser>
          <c:idx val="1"/>
          <c:order val="1"/>
          <c:tx>
            <c:strRef>
              <c:f>Sheet1!$E$4</c:f>
              <c:strCache>
                <c:ptCount val="1"/>
                <c:pt idx="0">
                  <c:v>Фактически выпущено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Sheet1!$C$5:$C$16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Sheet1!$E$5:$E$16</c:f>
              <c:numCache>
                <c:formatCode>General</c:formatCode>
                <c:ptCount val="12"/>
                <c:pt idx="0">
                  <c:v>2000</c:v>
                </c:pt>
                <c:pt idx="1">
                  <c:v>3200</c:v>
                </c:pt>
                <c:pt idx="2">
                  <c:v>3000</c:v>
                </c:pt>
                <c:pt idx="3">
                  <c:v>4061</c:v>
                </c:pt>
                <c:pt idx="4">
                  <c:v>3200</c:v>
                </c:pt>
                <c:pt idx="5">
                  <c:v>2400</c:v>
                </c:pt>
                <c:pt idx="6">
                  <c:v>2800</c:v>
                </c:pt>
                <c:pt idx="7">
                  <c:v>3200</c:v>
                </c:pt>
                <c:pt idx="8">
                  <c:v>3200</c:v>
                </c:pt>
                <c:pt idx="9">
                  <c:v>3100</c:v>
                </c:pt>
                <c:pt idx="10">
                  <c:v>3000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56043040"/>
        <c:axId val="-1612291568"/>
        <c:axId val="0"/>
      </c:bar3DChart>
      <c:catAx>
        <c:axId val="-185604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612291568"/>
        <c:crosses val="autoZero"/>
        <c:auto val="1"/>
        <c:lblAlgn val="ctr"/>
        <c:lblOffset val="100"/>
        <c:noMultiLvlLbl val="0"/>
      </c:catAx>
      <c:valAx>
        <c:axId val="-161229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85604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Sheet1!$E$4</c:f>
              <c:strCache>
                <c:ptCount val="1"/>
                <c:pt idx="0">
                  <c:v>Фактически выпущено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Sheet1!$C$5:$C$16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Sheet1!$E$5:$E$16</c:f>
              <c:numCache>
                <c:formatCode>General</c:formatCode>
                <c:ptCount val="12"/>
                <c:pt idx="0">
                  <c:v>2000</c:v>
                </c:pt>
                <c:pt idx="1">
                  <c:v>3200</c:v>
                </c:pt>
                <c:pt idx="2">
                  <c:v>3000</c:v>
                </c:pt>
                <c:pt idx="3">
                  <c:v>4061</c:v>
                </c:pt>
                <c:pt idx="4">
                  <c:v>3200</c:v>
                </c:pt>
                <c:pt idx="5">
                  <c:v>2400</c:v>
                </c:pt>
                <c:pt idx="6">
                  <c:v>2800</c:v>
                </c:pt>
                <c:pt idx="7">
                  <c:v>3200</c:v>
                </c:pt>
                <c:pt idx="8">
                  <c:v>3200</c:v>
                </c:pt>
                <c:pt idx="9">
                  <c:v>3100</c:v>
                </c:pt>
                <c:pt idx="10">
                  <c:v>3000</c:v>
                </c:pt>
                <c:pt idx="11">
                  <c:v>3300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3636720"/>
        <c:axId val="-1503650864"/>
      </c:lineChart>
      <c:catAx>
        <c:axId val="-15036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503650864"/>
        <c:auto val="1"/>
        <c:lblAlgn val="ctr"/>
        <c:lblOffset val="100"/>
        <c:noMultiLvlLbl val="0"/>
      </c:catAx>
      <c:valAx>
        <c:axId val="-150365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503636720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Показатели производства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Sheet1!$D$4</c:f>
              <c:strCache>
                <c:ptCount val="1"/>
                <c:pt idx="0">
                  <c:v>План выпуска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Sheet1!$D$5:$D$16</c:f>
              <c:numCache>
                <c:formatCode>General</c:formatCode>
                <c:ptCount val="12"/>
                <c:pt idx="0">
                  <c:v>2340</c:v>
                </c:pt>
                <c:pt idx="1">
                  <c:v>3200</c:v>
                </c:pt>
                <c:pt idx="2">
                  <c:v>2800</c:v>
                </c:pt>
                <c:pt idx="3">
                  <c:v>3000</c:v>
                </c:pt>
                <c:pt idx="4">
                  <c:v>3100</c:v>
                </c:pt>
                <c:pt idx="5">
                  <c:v>2500</c:v>
                </c:pt>
                <c:pt idx="6">
                  <c:v>2600</c:v>
                </c:pt>
                <c:pt idx="7">
                  <c:v>3000</c:v>
                </c:pt>
                <c:pt idx="8">
                  <c:v>3200</c:v>
                </c:pt>
                <c:pt idx="9">
                  <c:v>3000</c:v>
                </c:pt>
                <c:pt idx="10">
                  <c:v>2800</c:v>
                </c:pt>
                <c:pt idx="11">
                  <c:v>3200</c:v>
                </c:pt>
              </c:numCache>
            </c:numRef>
          </c:val>
        </c:ser>
        <c:ser>
          <c:idx val="1"/>
          <c:order val="1"/>
          <c:tx>
            <c:strRef>
              <c:f>Sheet1!$E$4</c:f>
              <c:strCache>
                <c:ptCount val="1"/>
                <c:pt idx="0">
                  <c:v>Фактически выпущено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Sheet1!$E$5:$E$16</c:f>
              <c:numCache>
                <c:formatCode>General</c:formatCode>
                <c:ptCount val="12"/>
                <c:pt idx="0">
                  <c:v>2000</c:v>
                </c:pt>
                <c:pt idx="1">
                  <c:v>3200</c:v>
                </c:pt>
                <c:pt idx="2">
                  <c:v>3000</c:v>
                </c:pt>
                <c:pt idx="3">
                  <c:v>4061</c:v>
                </c:pt>
                <c:pt idx="4">
                  <c:v>3200</c:v>
                </c:pt>
                <c:pt idx="5">
                  <c:v>2400</c:v>
                </c:pt>
                <c:pt idx="6">
                  <c:v>2800</c:v>
                </c:pt>
                <c:pt idx="7">
                  <c:v>3200</c:v>
                </c:pt>
                <c:pt idx="8">
                  <c:v>3200</c:v>
                </c:pt>
                <c:pt idx="9">
                  <c:v>3100</c:v>
                </c:pt>
                <c:pt idx="10">
                  <c:v>3000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03639440"/>
        <c:axId val="-1503642160"/>
      </c:barChart>
      <c:lineChart>
        <c:grouping val="standard"/>
        <c:varyColors val="0"/>
        <c:ser>
          <c:idx val="2"/>
          <c:order val="2"/>
          <c:tx>
            <c:strRef>
              <c:f>Sheet1!$F$4</c:f>
              <c:strCache>
                <c:ptCount val="1"/>
                <c:pt idx="0">
                  <c:v>Процент выполнения плана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Sheet1!$F$5:$F$16</c:f>
              <c:numCache>
                <c:formatCode>0.00%</c:formatCode>
                <c:ptCount val="12"/>
                <c:pt idx="0">
                  <c:v>0.85470085470085466</c:v>
                </c:pt>
                <c:pt idx="1">
                  <c:v>1</c:v>
                </c:pt>
                <c:pt idx="2">
                  <c:v>1.0714285714285714</c:v>
                </c:pt>
                <c:pt idx="3">
                  <c:v>1.3536666666666666</c:v>
                </c:pt>
                <c:pt idx="4">
                  <c:v>1.032258064516129</c:v>
                </c:pt>
                <c:pt idx="5">
                  <c:v>0.96</c:v>
                </c:pt>
                <c:pt idx="6">
                  <c:v>1.0769230769230769</c:v>
                </c:pt>
                <c:pt idx="7">
                  <c:v>1.0666666666666667</c:v>
                </c:pt>
                <c:pt idx="8">
                  <c:v>1</c:v>
                </c:pt>
                <c:pt idx="9">
                  <c:v>1.0333333333333334</c:v>
                </c:pt>
                <c:pt idx="10">
                  <c:v>1.0714285714285714</c:v>
                </c:pt>
                <c:pt idx="11">
                  <c:v>1.03125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10433520"/>
        <c:axId val="-1510441680"/>
      </c:lineChart>
      <c:catAx>
        <c:axId val="-15036394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503642160"/>
        <c:crosses val="autoZero"/>
        <c:auto val="1"/>
        <c:lblAlgn val="ctr"/>
        <c:lblOffset val="100"/>
        <c:noMultiLvlLbl val="0"/>
      </c:catAx>
      <c:valAx>
        <c:axId val="-15036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503639440"/>
        <c:crosses val="autoZero"/>
        <c:crossBetween val="between"/>
      </c:valAx>
      <c:valAx>
        <c:axId val="-1510441680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510433520"/>
        <c:crosses val="max"/>
        <c:crossBetween val="between"/>
      </c:valAx>
      <c:catAx>
        <c:axId val="-1510433520"/>
        <c:scaling>
          <c:orientation val="minMax"/>
        </c:scaling>
        <c:delete val="1"/>
        <c:axPos val="b"/>
        <c:majorTickMark val="out"/>
        <c:minorTickMark val="none"/>
        <c:tickLblPos val="nextTo"/>
        <c:crossAx val="-151044168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Sheet1!$E$4</c:f>
              <c:strCache>
                <c:ptCount val="1"/>
                <c:pt idx="0">
                  <c:v>Фактически выпущено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Sheet1!$C$5:$C$16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Sheet1!$E$5:$E$16</c:f>
              <c:numCache>
                <c:formatCode>General</c:formatCode>
                <c:ptCount val="12"/>
                <c:pt idx="0">
                  <c:v>2000</c:v>
                </c:pt>
                <c:pt idx="1">
                  <c:v>3200</c:v>
                </c:pt>
                <c:pt idx="2">
                  <c:v>3000</c:v>
                </c:pt>
                <c:pt idx="3">
                  <c:v>4061</c:v>
                </c:pt>
                <c:pt idx="4">
                  <c:v>3200</c:v>
                </c:pt>
                <c:pt idx="5">
                  <c:v>2400</c:v>
                </c:pt>
                <c:pt idx="6">
                  <c:v>2800</c:v>
                </c:pt>
                <c:pt idx="7">
                  <c:v>3200</c:v>
                </c:pt>
                <c:pt idx="8">
                  <c:v>3200</c:v>
                </c:pt>
                <c:pt idx="9">
                  <c:v>3100</c:v>
                </c:pt>
                <c:pt idx="10">
                  <c:v>3000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0</xdr:row>
      <xdr:rowOff>0</xdr:rowOff>
    </xdr:from>
    <xdr:to>
      <xdr:col>14</xdr:col>
      <xdr:colOff>428625</xdr:colOff>
      <xdr:row>10</xdr:row>
      <xdr:rowOff>76200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109537</xdr:colOff>
      <xdr:row>26</xdr:row>
      <xdr:rowOff>80962</xdr:rowOff>
    </xdr:from>
    <xdr:to>
      <xdr:col>14</xdr:col>
      <xdr:colOff>414337</xdr:colOff>
      <xdr:row>40</xdr:row>
      <xdr:rowOff>157162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252412</xdr:colOff>
      <xdr:row>22</xdr:row>
      <xdr:rowOff>176212</xdr:rowOff>
    </xdr:from>
    <xdr:to>
      <xdr:col>6</xdr:col>
      <xdr:colOff>404812</xdr:colOff>
      <xdr:row>37</xdr:row>
      <xdr:rowOff>61912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147637</xdr:colOff>
      <xdr:row>10</xdr:row>
      <xdr:rowOff>176212</xdr:rowOff>
    </xdr:from>
    <xdr:to>
      <xdr:col>14</xdr:col>
      <xdr:colOff>452437</xdr:colOff>
      <xdr:row>25</xdr:row>
      <xdr:rowOff>61912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topLeftCell="A4" workbookViewId="0">
      <selection activeCell="G20" sqref="G20"/>
    </sheetView>
  </sheetViews>
  <sheetFormatPr defaultRowHeight="15" x14ac:dyDescent="0.25"/>
  <cols>
    <col min="2" max="2" width="10.140625" bestFit="1" customWidth="1"/>
    <col min="4" max="4" width="11.140625" customWidth="1"/>
    <col min="5" max="5" width="14" customWidth="1"/>
    <col min="6" max="6" width="12.7109375" customWidth="1"/>
    <col min="7" max="7" width="14.85546875" customWidth="1"/>
  </cols>
  <sheetData>
    <row r="1" spans="1:7" x14ac:dyDescent="0.25">
      <c r="A1" s="2" t="s">
        <v>0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x14ac:dyDescent="0.25">
      <c r="A3" s="2"/>
      <c r="B3" s="2"/>
      <c r="C3" s="2"/>
      <c r="D3" s="2"/>
      <c r="E3" s="2"/>
      <c r="F3" s="2"/>
      <c r="G3" s="2"/>
    </row>
    <row r="4" spans="1:7" ht="75" x14ac:dyDescent="0.25">
      <c r="A4" s="3"/>
      <c r="B4" s="3"/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</row>
    <row r="5" spans="1:7" x14ac:dyDescent="0.25">
      <c r="A5" s="4">
        <v>1</v>
      </c>
      <c r="B5" s="5">
        <v>43496</v>
      </c>
      <c r="C5" s="4" t="s">
        <v>6</v>
      </c>
      <c r="D5" s="4">
        <v>2340</v>
      </c>
      <c r="E5" s="4">
        <v>2000</v>
      </c>
      <c r="F5" s="7">
        <f>E5/D5</f>
        <v>0.85470085470085466</v>
      </c>
      <c r="G5" s="7">
        <f>E5/$E$17</f>
        <v>5.4853130742437126E-2</v>
      </c>
    </row>
    <row r="6" spans="1:7" x14ac:dyDescent="0.25">
      <c r="A6" s="4">
        <v>2</v>
      </c>
      <c r="B6" s="5">
        <v>43524</v>
      </c>
      <c r="C6" s="4" t="s">
        <v>7</v>
      </c>
      <c r="D6" s="4">
        <v>3200</v>
      </c>
      <c r="E6" s="4">
        <v>3200</v>
      </c>
      <c r="F6" s="7">
        <f t="shared" ref="F6:F19" si="0">E6/D6</f>
        <v>1</v>
      </c>
      <c r="G6" s="7">
        <f t="shared" ref="G6:G16" si="1">E6/$E$17</f>
        <v>8.7765009187899395E-2</v>
      </c>
    </row>
    <row r="7" spans="1:7" x14ac:dyDescent="0.25">
      <c r="A7" s="4">
        <v>3</v>
      </c>
      <c r="B7" s="5">
        <v>43555</v>
      </c>
      <c r="C7" s="4" t="s">
        <v>8</v>
      </c>
      <c r="D7" s="4">
        <v>2800</v>
      </c>
      <c r="E7" s="4">
        <v>3000</v>
      </c>
      <c r="F7" s="7">
        <f t="shared" si="0"/>
        <v>1.0714285714285714</v>
      </c>
      <c r="G7" s="7">
        <f t="shared" si="1"/>
        <v>8.2279696113655681E-2</v>
      </c>
    </row>
    <row r="8" spans="1:7" x14ac:dyDescent="0.25">
      <c r="A8" s="8">
        <v>4</v>
      </c>
      <c r="B8" s="9">
        <v>43585</v>
      </c>
      <c r="C8" s="8" t="s">
        <v>9</v>
      </c>
      <c r="D8" s="8">
        <v>3000</v>
      </c>
      <c r="E8" s="8">
        <v>4061</v>
      </c>
      <c r="F8" s="10">
        <f t="shared" si="0"/>
        <v>1.3536666666666666</v>
      </c>
      <c r="G8" s="10">
        <f t="shared" si="1"/>
        <v>0.11137928197251858</v>
      </c>
    </row>
    <row r="9" spans="1:7" x14ac:dyDescent="0.25">
      <c r="A9" s="4">
        <v>5</v>
      </c>
      <c r="B9" s="5">
        <v>43616</v>
      </c>
      <c r="C9" s="4" t="s">
        <v>10</v>
      </c>
      <c r="D9" s="4">
        <v>3100</v>
      </c>
      <c r="E9" s="4">
        <v>3200</v>
      </c>
      <c r="F9" s="7">
        <f t="shared" si="0"/>
        <v>1.032258064516129</v>
      </c>
      <c r="G9" s="7">
        <f t="shared" si="1"/>
        <v>8.7765009187899395E-2</v>
      </c>
    </row>
    <row r="10" spans="1:7" x14ac:dyDescent="0.25">
      <c r="A10" s="4">
        <v>6</v>
      </c>
      <c r="B10" s="5">
        <v>43646</v>
      </c>
      <c r="C10" s="4" t="s">
        <v>11</v>
      </c>
      <c r="D10" s="4">
        <v>2500</v>
      </c>
      <c r="E10" s="4">
        <v>2400</v>
      </c>
      <c r="F10" s="7">
        <f t="shared" si="0"/>
        <v>0.96</v>
      </c>
      <c r="G10" s="7">
        <f t="shared" si="1"/>
        <v>6.5823756890924554E-2</v>
      </c>
    </row>
    <row r="11" spans="1:7" x14ac:dyDescent="0.25">
      <c r="A11" s="4">
        <v>7</v>
      </c>
      <c r="B11" s="5">
        <v>43677</v>
      </c>
      <c r="C11" s="4" t="s">
        <v>12</v>
      </c>
      <c r="D11" s="4">
        <v>2600</v>
      </c>
      <c r="E11" s="4">
        <v>2800</v>
      </c>
      <c r="F11" s="7">
        <f t="shared" si="0"/>
        <v>1.0769230769230769</v>
      </c>
      <c r="G11" s="7">
        <f t="shared" si="1"/>
        <v>7.6794383039411968E-2</v>
      </c>
    </row>
    <row r="12" spans="1:7" x14ac:dyDescent="0.25">
      <c r="A12" s="4">
        <v>8</v>
      </c>
      <c r="B12" s="5">
        <v>43708</v>
      </c>
      <c r="C12" s="4" t="s">
        <v>13</v>
      </c>
      <c r="D12" s="4">
        <v>3000</v>
      </c>
      <c r="E12" s="4">
        <v>3200</v>
      </c>
      <c r="F12" s="7">
        <f t="shared" si="0"/>
        <v>1.0666666666666667</v>
      </c>
      <c r="G12" s="7">
        <f t="shared" si="1"/>
        <v>8.7765009187899395E-2</v>
      </c>
    </row>
    <row r="13" spans="1:7" x14ac:dyDescent="0.25">
      <c r="A13" s="4">
        <v>9</v>
      </c>
      <c r="B13" s="5">
        <v>43738</v>
      </c>
      <c r="C13" s="4" t="s">
        <v>14</v>
      </c>
      <c r="D13" s="4">
        <v>3200</v>
      </c>
      <c r="E13" s="4">
        <v>3200</v>
      </c>
      <c r="F13" s="7">
        <f t="shared" si="0"/>
        <v>1</v>
      </c>
      <c r="G13" s="7">
        <f t="shared" si="1"/>
        <v>8.7765009187899395E-2</v>
      </c>
    </row>
    <row r="14" spans="1:7" x14ac:dyDescent="0.25">
      <c r="A14" s="4">
        <v>10</v>
      </c>
      <c r="B14" s="5">
        <v>43769</v>
      </c>
      <c r="C14" s="4" t="s">
        <v>15</v>
      </c>
      <c r="D14" s="4">
        <v>3000</v>
      </c>
      <c r="E14" s="4">
        <v>3100</v>
      </c>
      <c r="F14" s="7">
        <f t="shared" si="0"/>
        <v>1.0333333333333334</v>
      </c>
      <c r="G14" s="7">
        <f t="shared" si="1"/>
        <v>8.5022352650777538E-2</v>
      </c>
    </row>
    <row r="15" spans="1:7" x14ac:dyDescent="0.25">
      <c r="A15" s="4">
        <v>11</v>
      </c>
      <c r="B15" s="5">
        <v>43799</v>
      </c>
      <c r="C15" s="4" t="s">
        <v>16</v>
      </c>
      <c r="D15" s="4">
        <v>2800</v>
      </c>
      <c r="E15" s="4">
        <v>3000</v>
      </c>
      <c r="F15" s="7">
        <f t="shared" si="0"/>
        <v>1.0714285714285714</v>
      </c>
      <c r="G15" s="7">
        <f t="shared" si="1"/>
        <v>8.2279696113655681E-2</v>
      </c>
    </row>
    <row r="16" spans="1:7" x14ac:dyDescent="0.25">
      <c r="A16" s="4">
        <v>12</v>
      </c>
      <c r="B16" s="5">
        <v>43830</v>
      </c>
      <c r="C16" s="4" t="s">
        <v>17</v>
      </c>
      <c r="D16" s="4">
        <v>3200</v>
      </c>
      <c r="E16" s="4">
        <v>3300</v>
      </c>
      <c r="F16" s="7">
        <f t="shared" si="0"/>
        <v>1.03125</v>
      </c>
      <c r="G16" s="7">
        <f t="shared" si="1"/>
        <v>9.0507665725021252E-2</v>
      </c>
    </row>
    <row r="17" spans="1:7" x14ac:dyDescent="0.25">
      <c r="A17" s="1" t="s">
        <v>18</v>
      </c>
      <c r="B17" s="1"/>
      <c r="C17" s="1"/>
      <c r="D17" s="1">
        <f>SUM(D5:D16)</f>
        <v>34740</v>
      </c>
      <c r="E17" s="1">
        <f>SUM(E5:E16)</f>
        <v>36461</v>
      </c>
      <c r="F17" s="11">
        <f>E17/D17</f>
        <v>1.0495394358088659</v>
      </c>
      <c r="G17" s="2"/>
    </row>
    <row r="18" spans="1:7" x14ac:dyDescent="0.25">
      <c r="A18" s="1"/>
      <c r="B18" s="1"/>
      <c r="C18" s="1"/>
      <c r="D18" s="1"/>
      <c r="E18" s="1"/>
      <c r="F18" s="11"/>
      <c r="G18" s="2"/>
    </row>
    <row r="19" spans="1:7" x14ac:dyDescent="0.25">
      <c r="A19" s="1"/>
      <c r="B19" s="1"/>
      <c r="C19" s="1"/>
      <c r="D19" s="1"/>
      <c r="E19" s="1"/>
      <c r="F19" s="11"/>
      <c r="G19" s="2"/>
    </row>
    <row r="20" spans="1:7" x14ac:dyDescent="0.25">
      <c r="A20" s="2" t="s">
        <v>19</v>
      </c>
      <c r="B20" s="2"/>
      <c r="C20" s="2"/>
      <c r="D20" s="4"/>
      <c r="E20" s="4">
        <f>MAX(E5:E16)</f>
        <v>4061</v>
      </c>
      <c r="F20" s="7">
        <f>MAX(F5:F16)</f>
        <v>1.3536666666666666</v>
      </c>
    </row>
    <row r="21" spans="1:7" x14ac:dyDescent="0.25">
      <c r="A21" s="2" t="s">
        <v>20</v>
      </c>
      <c r="B21" s="2"/>
      <c r="C21" s="2"/>
      <c r="D21" s="4"/>
      <c r="E21" s="4">
        <f>MIN(E5:E16)</f>
        <v>2000</v>
      </c>
      <c r="F21" s="7">
        <f>MIN(F5:F16)</f>
        <v>0.85470085470085466</v>
      </c>
    </row>
    <row r="22" spans="1:7" x14ac:dyDescent="0.25">
      <c r="A22" s="2" t="s">
        <v>21</v>
      </c>
      <c r="B22" s="2"/>
      <c r="C22" s="2"/>
      <c r="D22" s="4"/>
      <c r="E22" s="6">
        <f>AVERAGE(E5:E16)</f>
        <v>3038.4166666666665</v>
      </c>
      <c r="F22" s="7">
        <f>AVERAGE(F5:F16)</f>
        <v>1.0459713171386558</v>
      </c>
    </row>
  </sheetData>
  <mergeCells count="9">
    <mergeCell ref="A1:G3"/>
    <mergeCell ref="A17:C19"/>
    <mergeCell ref="A20:C20"/>
    <mergeCell ref="A21:C21"/>
    <mergeCell ref="A22:C22"/>
    <mergeCell ref="D17:D19"/>
    <mergeCell ref="E17:E19"/>
    <mergeCell ref="F17:F19"/>
    <mergeCell ref="G17:G19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2020-03-23T14:22:02Z</dcterms:modified>
</cp:coreProperties>
</file>