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0490" windowHeight="7755"/>
  </bookViews>
  <sheets>
    <sheet name="Лист1" sheetId="1" r:id="rId1"/>
    <sheet name="Лист2" sheetId="2" r:id="rId2"/>
    <sheet name="Лист3" sheetId="3" r:id="rId3"/>
  </sheets>
  <calcPr calcId="152511"/>
</workbook>
</file>

<file path=xl/calcChain.xml><?xml version="1.0" encoding="utf-8"?>
<calcChain xmlns="http://schemas.openxmlformats.org/spreadsheetml/2006/main">
  <c r="B18" i="1" l="1"/>
  <c r="B17" i="1"/>
  <c r="B16" i="1"/>
  <c r="B15" i="1"/>
  <c r="E3" i="1" l="1"/>
  <c r="J5" i="1"/>
  <c r="K5" i="1" s="1"/>
  <c r="J4" i="1"/>
  <c r="K4" i="1" s="1"/>
  <c r="J3" i="1"/>
  <c r="K3" i="1" s="1"/>
  <c r="I5" i="1"/>
  <c r="I4" i="1"/>
  <c r="I3" i="1"/>
  <c r="G6" i="1"/>
  <c r="G5" i="1"/>
  <c r="G4" i="1"/>
  <c r="G3" i="1"/>
  <c r="E6" i="1"/>
  <c r="E5" i="1"/>
  <c r="E4" i="1"/>
  <c r="D6" i="1"/>
  <c r="D5" i="1"/>
  <c r="D4" i="1"/>
  <c r="D3" i="1"/>
</calcChain>
</file>

<file path=xl/sharedStrings.xml><?xml version="1.0" encoding="utf-8"?>
<sst xmlns="http://schemas.openxmlformats.org/spreadsheetml/2006/main" count="29" uniqueCount="23">
  <si>
    <t>Сохранить наследство</t>
  </si>
  <si>
    <t>Простые проценты</t>
  </si>
  <si>
    <t>Сложные проценты</t>
  </si>
  <si>
    <t>Вклад</t>
  </si>
  <si>
    <t>Ставка</t>
  </si>
  <si>
    <t>Срок</t>
  </si>
  <si>
    <t>Сумма</t>
  </si>
  <si>
    <t>Период</t>
  </si>
  <si>
    <t>Кол-во периодов</t>
  </si>
  <si>
    <t>Новые ставки</t>
  </si>
  <si>
    <t>1 полугодие</t>
  </si>
  <si>
    <t>Итог</t>
  </si>
  <si>
    <t>Месяц</t>
  </si>
  <si>
    <t>Квартал</t>
  </si>
  <si>
    <t>Полгода</t>
  </si>
  <si>
    <t>Год</t>
  </si>
  <si>
    <t>Число периодов накопления</t>
  </si>
  <si>
    <t>Сумма 1</t>
  </si>
  <si>
    <t>Сумма 2</t>
  </si>
  <si>
    <t>Сумма 3</t>
  </si>
  <si>
    <t>Ставка 2</t>
  </si>
  <si>
    <t>Ставка 3</t>
  </si>
  <si>
    <t>Ставка 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</si>
</sst>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&quot;р.&quot;;[Red]\-#,##0.00&quot;р.&quot;"/>
    <numFmt numFmtId="165" formatCode="#,##0.00&quot;р.&quot;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/>
    <xf numFmtId="165" fontId="3" fillId="0" borderId="1" xfId="0" applyNumberFormat="1" applyFont="1" applyBorder="1" applyAlignment="1">
      <alignment horizontal="center" vertical="center"/>
    </xf>
    <xf numFmtId="10" fontId="3" fillId="0" borderId="1" xfId="0" applyNumberFormat="1" applyFont="1" applyBorder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9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wrapText="1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4" fillId="0" borderId="1" xfId="0" applyFont="1" applyBorder="1"/>
    <xf numFmtId="2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9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 vertical="center"/>
    </xf>
    <xf numFmtId="10" fontId="4" fillId="0" borderId="1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none" spc="0" normalizeH="0" baseline="0">
                <a:solidFill>
                  <a:schemeClr val="dk1">
                    <a:lumMod val="50000"/>
                    <a:lumOff val="50000"/>
                  </a:schemeClr>
                </a:solidFill>
                <a:latin typeface="+mj-lt"/>
                <a:ea typeface="+mj-ea"/>
                <a:cs typeface="+mj-cs"/>
              </a:defRPr>
            </a:pPr>
            <a:r>
              <a:rPr lang="ru-RU"/>
              <a:t>Зависимость размера вклада</a:t>
            </a:r>
          </a:p>
        </c:rich>
      </c:tx>
      <c:layout>
        <c:manualLayout>
          <c:xMode val="edge"/>
          <c:yMode val="edge"/>
          <c:x val="0.36539625379592056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none" spc="0" normalizeH="0" baseline="0">
              <a:solidFill>
                <a:schemeClr val="dk1">
                  <a:lumMod val="50000"/>
                  <a:lumOff val="50000"/>
                </a:schemeClr>
              </a:solidFill>
              <a:latin typeface="+mj-lt"/>
              <a:ea typeface="+mj-ea"/>
              <a:cs typeface="+mj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.12832174103237096"/>
          <c:y val="5.1400554097404488E-2"/>
          <c:w val="0.68402537182852141"/>
          <c:h val="0.8326195683872849"/>
        </c:manualLayout>
      </c:layout>
      <c:lineChart>
        <c:grouping val="standard"/>
        <c:varyColors val="0"/>
        <c:ser>
          <c:idx val="0"/>
          <c:order val="0"/>
          <c:spPr>
            <a:ln w="2222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val>
            <c:numRef>
              <c:f>Лист1!$C$14:$N$14</c:f>
              <c:numCache>
                <c:formatCode>General</c:formatCode>
                <c:ptCount val="1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</c:numCache>
            </c:numRef>
          </c:val>
          <c:smooth val="0"/>
        </c:ser>
        <c:ser>
          <c:idx val="1"/>
          <c:order val="1"/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val>
            <c:numRef>
              <c:f>Лист1!$C$15:$N$15</c:f>
              <c:numCache>
                <c:formatCode>General</c:formatCode>
                <c:ptCount val="12"/>
                <c:pt idx="0">
                  <c:v>51249.999999999993</c:v>
                </c:pt>
                <c:pt idx="1">
                  <c:v>52531.249999999993</c:v>
                </c:pt>
                <c:pt idx="2">
                  <c:v>53844.531249999993</c:v>
                </c:pt>
                <c:pt idx="3">
                  <c:v>55190.644531249985</c:v>
                </c:pt>
                <c:pt idx="4">
                  <c:v>56570.410644531235</c:v>
                </c:pt>
                <c:pt idx="5">
                  <c:v>57984.670910644512</c:v>
                </c:pt>
                <c:pt idx="6">
                  <c:v>59434.287683410628</c:v>
                </c:pt>
                <c:pt idx="7">
                  <c:v>60920.144875495884</c:v>
                </c:pt>
                <c:pt idx="8">
                  <c:v>62443.14849738327</c:v>
                </c:pt>
                <c:pt idx="9">
                  <c:v>64004.227209817851</c:v>
                </c:pt>
                <c:pt idx="10">
                  <c:v>65604.332890063306</c:v>
                </c:pt>
                <c:pt idx="11">
                  <c:v>67244.44121231488</c:v>
                </c:pt>
              </c:numCache>
            </c:numRef>
          </c:val>
          <c:smooth val="0"/>
        </c:ser>
        <c:ser>
          <c:idx val="2"/>
          <c:order val="2"/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Лист1!$C$16:$N$16</c:f>
              <c:numCache>
                <c:formatCode>General</c:formatCode>
                <c:ptCount val="12"/>
                <c:pt idx="0">
                  <c:v>52000</c:v>
                </c:pt>
                <c:pt idx="1">
                  <c:v>54080.000000000007</c:v>
                </c:pt>
                <c:pt idx="2">
                  <c:v>56243.200000000004</c:v>
                </c:pt>
                <c:pt idx="3">
                  <c:v>58492.928000000007</c:v>
                </c:pt>
                <c:pt idx="4">
                  <c:v>60832.645120000016</c:v>
                </c:pt>
                <c:pt idx="5">
                  <c:v>63265.950924800018</c:v>
                </c:pt>
                <c:pt idx="6">
                  <c:v>65796.588961792018</c:v>
                </c:pt>
                <c:pt idx="7">
                  <c:v>68428.452520263701</c:v>
                </c:pt>
                <c:pt idx="8">
                  <c:v>71165.590621074254</c:v>
                </c:pt>
                <c:pt idx="9">
                  <c:v>74012.214245917232</c:v>
                </c:pt>
                <c:pt idx="10">
                  <c:v>76972.702815753917</c:v>
                </c:pt>
                <c:pt idx="11">
                  <c:v>80051.610928384092</c:v>
                </c:pt>
              </c:numCache>
            </c:numRef>
          </c:val>
          <c:smooth val="0"/>
        </c:ser>
        <c:ser>
          <c:idx val="3"/>
          <c:order val="3"/>
          <c:spPr>
            <a:ln w="22225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Лист1!$C$17:$N$17</c:f>
              <c:numCache>
                <c:formatCode>General</c:formatCode>
                <c:ptCount val="12"/>
                <c:pt idx="0">
                  <c:v>52750</c:v>
                </c:pt>
                <c:pt idx="1">
                  <c:v>55651.25</c:v>
                </c:pt>
                <c:pt idx="2">
                  <c:v>58712.068749999991</c:v>
                </c:pt>
                <c:pt idx="3">
                  <c:v>61941.232531249989</c:v>
                </c:pt>
                <c:pt idx="4">
                  <c:v>65348.000320468738</c:v>
                </c:pt>
                <c:pt idx="5">
                  <c:v>68942.140338094512</c:v>
                </c:pt>
                <c:pt idx="6">
                  <c:v>72733.958056689706</c:v>
                </c:pt>
                <c:pt idx="7">
                  <c:v>76734.325749807642</c:v>
                </c:pt>
                <c:pt idx="8">
                  <c:v>80954.713666047057</c:v>
                </c:pt>
                <c:pt idx="9">
                  <c:v>85407.222917679654</c:v>
                </c:pt>
                <c:pt idx="10">
                  <c:v>90104.620178152021</c:v>
                </c:pt>
                <c:pt idx="11">
                  <c:v>95060.374287950384</c:v>
                </c:pt>
              </c:numCache>
            </c:numRef>
          </c:val>
          <c:smooth val="0"/>
        </c:ser>
        <c:ser>
          <c:idx val="4"/>
          <c:order val="4"/>
          <c:spPr>
            <a:ln w="2222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val>
            <c:numRef>
              <c:f>Лист1!$C$18:$N$18</c:f>
              <c:numCache>
                <c:formatCode>General</c:formatCode>
                <c:ptCount val="12"/>
                <c:pt idx="0">
                  <c:v>53500</c:v>
                </c:pt>
                <c:pt idx="1">
                  <c:v>57245</c:v>
                </c:pt>
                <c:pt idx="2">
                  <c:v>61252.150000000009</c:v>
                </c:pt>
                <c:pt idx="3">
                  <c:v>65539.800499999998</c:v>
                </c:pt>
                <c:pt idx="4">
                  <c:v>70127.586535000009</c:v>
                </c:pt>
                <c:pt idx="5">
                  <c:v>75036.517592450007</c:v>
                </c:pt>
                <c:pt idx="6">
                  <c:v>80289.073823921513</c:v>
                </c:pt>
                <c:pt idx="7">
                  <c:v>85909.308991596015</c:v>
                </c:pt>
                <c:pt idx="8">
                  <c:v>91922.960621007747</c:v>
                </c:pt>
                <c:pt idx="9">
                  <c:v>98357.567864478275</c:v>
                </c:pt>
                <c:pt idx="10">
                  <c:v>105242.59761499177</c:v>
                </c:pt>
                <c:pt idx="11">
                  <c:v>112609.57944804117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23148120"/>
        <c:axId val="223146160"/>
      </c:lineChart>
      <c:catAx>
        <c:axId val="22314812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dk1">
                  <a:lumMod val="15000"/>
                  <a:lumOff val="85000"/>
                  <a:alpha val="51000"/>
                </a:schemeClr>
              </a:solidFill>
              <a:round/>
            </a:ln>
            <a:effectLst/>
          </c:spPr>
        </c:minorGridlines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23146160"/>
        <c:crosses val="autoZero"/>
        <c:auto val="1"/>
        <c:lblAlgn val="ctr"/>
        <c:lblOffset val="100"/>
        <c:noMultiLvlLbl val="0"/>
      </c:catAx>
      <c:valAx>
        <c:axId val="223146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  <a:alpha val="54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223148120"/>
        <c:crosses val="autoZero"/>
        <c:crossBetween val="between"/>
      </c:valAx>
      <c:spPr>
        <a:pattFill prst="ltDnDiag">
          <a:fgClr>
            <a:schemeClr val="dk1">
              <a:lumMod val="15000"/>
              <a:lumOff val="85000"/>
            </a:schemeClr>
          </a:fgClr>
          <a:bgClr>
            <a:schemeClr val="lt1"/>
          </a:bgClr>
        </a:pattFill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2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 cap="none" spc="0" normalizeH="0" baseline="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dk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lt1"/>
      </a:solidFill>
      <a:ln w="1587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8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4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  <a:alpha val="51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plotArea>
  <cs:plotArea3D>
    <cs:lnRef idx="0"/>
    <cs:fillRef idx="0"/>
    <cs:effectRef idx="0"/>
    <cs:fontRef idx="minor">
      <a:schemeClr val="dk1"/>
    </cs:fontRef>
    <cs:spPr>
      <a:solidFill>
        <a:schemeClr val="lt1"/>
      </a:solidFill>
    </cs:spPr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dk1">
        <a:lumMod val="50000"/>
        <a:lumOff val="50000"/>
      </a:schemeClr>
    </cs:fontRef>
    <cs:defRPr sz="1600" b="1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  <cs:spPr>
      <a:pattFill prst="ltDnDiag">
        <a:fgClr>
          <a:schemeClr val="dk1">
            <a:lumMod val="15000"/>
            <a:lumOff val="85000"/>
          </a:schemeClr>
        </a:fgClr>
        <a:bgClr>
          <a:schemeClr val="lt1"/>
        </a:bgClr>
      </a:pattFill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20</xdr:row>
      <xdr:rowOff>19050</xdr:rowOff>
    </xdr:from>
    <xdr:to>
      <xdr:col>11</xdr:col>
      <xdr:colOff>0</xdr:colOff>
      <xdr:row>36</xdr:row>
      <xdr:rowOff>52387</xdr:rowOff>
    </xdr:to>
    <xdr:graphicFrame macro="">
      <xdr:nvGraphicFramePr>
        <xdr:cNvPr id="2" name="Диаграмма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33"/>
  <sheetViews>
    <sheetView tabSelected="1" workbookViewId="0">
      <selection activeCell="G7" sqref="G7"/>
    </sheetView>
  </sheetViews>
  <sheetFormatPr defaultRowHeight="15" x14ac:dyDescent="0.25"/>
  <cols>
    <col min="1" max="1" width="12.42578125" customWidth="1"/>
    <col min="2" max="2" width="12.7109375" customWidth="1"/>
    <col min="4" max="4" width="12.7109375" customWidth="1"/>
    <col min="5" max="5" width="11.85546875" customWidth="1"/>
    <col min="6" max="6" width="10.7109375" customWidth="1"/>
    <col min="7" max="7" width="9.85546875" customWidth="1"/>
    <col min="8" max="8" width="9.7109375" customWidth="1"/>
    <col min="9" max="9" width="12.7109375" customWidth="1"/>
    <col min="10" max="10" width="13.5703125" customWidth="1"/>
    <col min="11" max="11" width="12.85546875" customWidth="1"/>
  </cols>
  <sheetData>
    <row r="1" spans="1:14" ht="30" customHeight="1" x14ac:dyDescent="0.25">
      <c r="A1" s="2" t="s">
        <v>0</v>
      </c>
      <c r="B1" s="2"/>
      <c r="C1" s="2"/>
      <c r="D1" s="5" t="s">
        <v>1</v>
      </c>
      <c r="E1" s="12" t="s">
        <v>2</v>
      </c>
      <c r="F1" s="6"/>
      <c r="G1" s="6"/>
      <c r="H1" s="6"/>
      <c r="I1" s="12" t="s">
        <v>1</v>
      </c>
      <c r="J1" s="4" t="s">
        <v>2</v>
      </c>
      <c r="K1" s="4"/>
    </row>
    <row r="2" spans="1:14" ht="30.75" customHeight="1" x14ac:dyDescent="0.25">
      <c r="A2" s="3" t="s">
        <v>3</v>
      </c>
      <c r="B2" s="3" t="s">
        <v>4</v>
      </c>
      <c r="C2" s="3" t="s">
        <v>5</v>
      </c>
      <c r="D2" s="4" t="s">
        <v>6</v>
      </c>
      <c r="E2" s="4"/>
      <c r="F2" s="3" t="s">
        <v>7</v>
      </c>
      <c r="G2" s="5" t="s">
        <v>8</v>
      </c>
      <c r="H2" s="5" t="s">
        <v>9</v>
      </c>
      <c r="I2" s="6"/>
      <c r="J2" s="3" t="s">
        <v>10</v>
      </c>
      <c r="K2" s="3" t="s">
        <v>11</v>
      </c>
    </row>
    <row r="3" spans="1:14" ht="15.75" x14ac:dyDescent="0.25">
      <c r="A3" s="7">
        <v>50000</v>
      </c>
      <c r="B3" s="8">
        <v>2.5000000000000001E-2</v>
      </c>
      <c r="C3" s="3">
        <v>12</v>
      </c>
      <c r="D3" s="7">
        <f>A3*(1+C3*B3)</f>
        <v>65000</v>
      </c>
      <c r="E3" s="9">
        <f>FV(B3,C3,0,-A3)</f>
        <v>67244.44121231488</v>
      </c>
      <c r="F3" s="3" t="s">
        <v>12</v>
      </c>
      <c r="G3" s="10">
        <f>ROUNDUP(NPER(B3, ,-A3,60000),0)</f>
        <v>8</v>
      </c>
      <c r="H3" s="11">
        <v>0.02</v>
      </c>
      <c r="I3" s="3">
        <f>A3*(1+C3/2*B3+C3/2*H3)</f>
        <v>63500</v>
      </c>
      <c r="J3" s="9">
        <f>FV(B3,C3/2, ,-A3)</f>
        <v>57984.670910644512</v>
      </c>
      <c r="K3" s="9">
        <f>FV(H3,C3/2, ,-J3)</f>
        <v>65300.157272958313</v>
      </c>
    </row>
    <row r="4" spans="1:14" ht="15.75" x14ac:dyDescent="0.25">
      <c r="A4" s="3"/>
      <c r="B4" s="11">
        <v>0.08</v>
      </c>
      <c r="C4" s="3">
        <v>4</v>
      </c>
      <c r="D4" s="7">
        <f>A3*(1+C4*B4)</f>
        <v>66000</v>
      </c>
      <c r="E4" s="9">
        <f>FV(B4,C4,0,-A3)</f>
        <v>68024.448000000019</v>
      </c>
      <c r="F4" s="3" t="s">
        <v>13</v>
      </c>
      <c r="G4" s="3">
        <f>ROUNDUP(NPER(B4, ,-A3,60000),0)</f>
        <v>3</v>
      </c>
      <c r="H4" s="8">
        <v>7.4999999999999997E-2</v>
      </c>
      <c r="I4" s="3">
        <f>A3*(1+C4/2*B4+C4/2*H4)</f>
        <v>65499.999999999993</v>
      </c>
      <c r="J4" s="9">
        <f>FV(B4,C4/2, ,-A3)</f>
        <v>58320.000000000007</v>
      </c>
      <c r="K4" s="9">
        <f>FV(H4,C4/2, ,-J4)</f>
        <v>67396.05</v>
      </c>
    </row>
    <row r="5" spans="1:14" ht="15.75" x14ac:dyDescent="0.25">
      <c r="A5" s="3"/>
      <c r="B5" s="11">
        <v>0.16</v>
      </c>
      <c r="C5" s="3">
        <v>2</v>
      </c>
      <c r="D5" s="7">
        <f>A3*(1+C5*B5)</f>
        <v>66000</v>
      </c>
      <c r="E5" s="9">
        <f>FV(B5,C5,0,-A3)</f>
        <v>67280</v>
      </c>
      <c r="F5" s="3" t="s">
        <v>14</v>
      </c>
      <c r="G5" s="3">
        <f>ROUNDUP(NPER(B5, ,-A3,60000),0)</f>
        <v>2</v>
      </c>
      <c r="H5" s="11">
        <v>0.15</v>
      </c>
      <c r="I5" s="3">
        <f>A3*(1+C5/2*B5+C5/2*H5)</f>
        <v>65499.999999999993</v>
      </c>
      <c r="J5" s="9">
        <f>FV(B5,C5/2, ,-A3)</f>
        <v>57999.999999999993</v>
      </c>
      <c r="K5" s="9">
        <f>FV(H5,C5/2, ,-J5)</f>
        <v>66699.999999999985</v>
      </c>
    </row>
    <row r="6" spans="1:14" ht="15.75" x14ac:dyDescent="0.25">
      <c r="A6" s="3"/>
      <c r="B6" s="11">
        <v>0.36</v>
      </c>
      <c r="C6" s="3">
        <v>1</v>
      </c>
      <c r="D6" s="7">
        <f>A3*(1+C6*B6)</f>
        <v>68000</v>
      </c>
      <c r="E6" s="9">
        <f>FV(B6,C6,0,-A3)</f>
        <v>68000</v>
      </c>
      <c r="F6" s="3" t="s">
        <v>15</v>
      </c>
      <c r="G6" s="3">
        <f>ROUNDUP(NPER(B6, ,-A3,60000),0)</f>
        <v>1</v>
      </c>
      <c r="H6" s="3"/>
      <c r="I6" s="3"/>
      <c r="J6" s="3"/>
      <c r="K6" s="3"/>
    </row>
    <row r="9" spans="1:14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</row>
    <row r="10" spans="1:14" ht="15.75" x14ac:dyDescent="0.25">
      <c r="A10" s="13"/>
      <c r="B10" s="13"/>
      <c r="C10" s="14"/>
      <c r="D10" s="14" t="s">
        <v>20</v>
      </c>
      <c r="E10" s="14" t="s">
        <v>21</v>
      </c>
      <c r="F10" s="14" t="s">
        <v>22</v>
      </c>
      <c r="G10" s="14"/>
      <c r="H10" s="14"/>
      <c r="I10" s="13"/>
      <c r="J10" s="13"/>
      <c r="K10" s="13"/>
      <c r="L10" s="13"/>
      <c r="M10" s="13"/>
      <c r="N10" s="13"/>
    </row>
    <row r="11" spans="1:14" ht="15.75" x14ac:dyDescent="0.25">
      <c r="A11" s="15" t="s">
        <v>3</v>
      </c>
      <c r="B11" s="16">
        <v>50000</v>
      </c>
      <c r="C11" s="17"/>
      <c r="D11" s="18">
        <v>0.04</v>
      </c>
      <c r="E11" s="19">
        <v>5.5E-2</v>
      </c>
      <c r="F11" s="18">
        <v>7.0000000000000007E-2</v>
      </c>
      <c r="G11" s="17"/>
      <c r="H11" s="17"/>
      <c r="I11" s="15"/>
      <c r="J11" s="15"/>
      <c r="K11" s="15"/>
      <c r="L11" s="15"/>
      <c r="M11" s="15"/>
      <c r="N11" s="15"/>
    </row>
    <row r="12" spans="1:14" ht="15.75" x14ac:dyDescent="0.25">
      <c r="A12" s="15" t="s">
        <v>4</v>
      </c>
      <c r="B12" s="20">
        <v>2.5000000000000001E-2</v>
      </c>
      <c r="C12" s="15"/>
      <c r="D12" s="15"/>
      <c r="E12" s="15"/>
      <c r="F12" s="15"/>
      <c r="G12" s="15"/>
      <c r="H12" s="15"/>
      <c r="I12" s="15"/>
      <c r="J12" s="15"/>
      <c r="K12" s="15"/>
      <c r="L12" s="15"/>
      <c r="M12" s="15"/>
      <c r="N12" s="15"/>
    </row>
    <row r="13" spans="1:14" ht="15.75" x14ac:dyDescent="0.25">
      <c r="A13" s="15" t="s">
        <v>5</v>
      </c>
      <c r="B13" s="21">
        <v>12</v>
      </c>
      <c r="C13" s="22" t="s">
        <v>16</v>
      </c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4"/>
    </row>
    <row r="14" spans="1:14" ht="15.75" x14ac:dyDescent="0.25">
      <c r="A14" s="15"/>
      <c r="B14" s="21"/>
      <c r="C14" s="21">
        <v>1</v>
      </c>
      <c r="D14" s="21">
        <v>2</v>
      </c>
      <c r="E14" s="21">
        <v>3</v>
      </c>
      <c r="F14" s="21">
        <v>4</v>
      </c>
      <c r="G14" s="21">
        <v>5</v>
      </c>
      <c r="H14" s="21">
        <v>6</v>
      </c>
      <c r="I14" s="21">
        <v>7</v>
      </c>
      <c r="J14" s="21">
        <v>8</v>
      </c>
      <c r="K14" s="21">
        <v>9</v>
      </c>
      <c r="L14" s="21">
        <v>10</v>
      </c>
      <c r="M14" s="21">
        <v>11</v>
      </c>
      <c r="N14" s="21">
        <v>12</v>
      </c>
    </row>
    <row r="15" spans="1:14" ht="15.75" x14ac:dyDescent="0.25">
      <c r="A15" s="15" t="s">
        <v>6</v>
      </c>
      <c r="B15" s="25">
        <f>FV(B12,B13,0,-B11)</f>
        <v>67244.44121231488</v>
      </c>
      <c r="C15" s="21">
        <f t="dataTable" ref="C15:N18" dt2D="0" dtr="1" r1="B13"/>
        <v>51249.999999999993</v>
      </c>
      <c r="D15" s="21">
        <v>52531.249999999993</v>
      </c>
      <c r="E15" s="21">
        <v>53844.531249999993</v>
      </c>
      <c r="F15" s="21">
        <v>55190.644531249985</v>
      </c>
      <c r="G15" s="21">
        <v>56570.410644531235</v>
      </c>
      <c r="H15" s="21">
        <v>57984.670910644512</v>
      </c>
      <c r="I15" s="21">
        <v>59434.287683410628</v>
      </c>
      <c r="J15" s="21">
        <v>60920.144875495884</v>
      </c>
      <c r="K15" s="21">
        <v>62443.14849738327</v>
      </c>
      <c r="L15" s="21">
        <v>64004.227209817851</v>
      </c>
      <c r="M15" s="21">
        <v>65604.332890063306</v>
      </c>
      <c r="N15" s="21">
        <v>67244.44121231488</v>
      </c>
    </row>
    <row r="16" spans="1:14" ht="15.75" x14ac:dyDescent="0.25">
      <c r="A16" s="15" t="s">
        <v>17</v>
      </c>
      <c r="B16" s="25">
        <f>FV(D11,B13,0,-B11)</f>
        <v>80051.610928384092</v>
      </c>
      <c r="C16" s="21">
        <v>52000</v>
      </c>
      <c r="D16" s="21">
        <v>54080.000000000007</v>
      </c>
      <c r="E16" s="21">
        <v>56243.200000000004</v>
      </c>
      <c r="F16" s="21">
        <v>58492.928000000007</v>
      </c>
      <c r="G16" s="21">
        <v>60832.645120000016</v>
      </c>
      <c r="H16" s="21">
        <v>63265.950924800018</v>
      </c>
      <c r="I16" s="21">
        <v>65796.588961792018</v>
      </c>
      <c r="J16" s="21">
        <v>68428.452520263701</v>
      </c>
      <c r="K16" s="21">
        <v>71165.590621074254</v>
      </c>
      <c r="L16" s="21">
        <v>74012.214245917232</v>
      </c>
      <c r="M16" s="21">
        <v>76972.702815753917</v>
      </c>
      <c r="N16" s="21">
        <v>80051.610928384092</v>
      </c>
    </row>
    <row r="17" spans="1:14" ht="15.75" x14ac:dyDescent="0.25">
      <c r="A17" s="15" t="s">
        <v>18</v>
      </c>
      <c r="B17" s="25">
        <f>FV(E11,B13,0,-B11)</f>
        <v>95060.374287950384</v>
      </c>
      <c r="C17" s="21">
        <v>52750</v>
      </c>
      <c r="D17" s="21">
        <v>55651.25</v>
      </c>
      <c r="E17" s="21">
        <v>58712.068749999991</v>
      </c>
      <c r="F17" s="21">
        <v>61941.232531249989</v>
      </c>
      <c r="G17" s="21">
        <v>65348.000320468738</v>
      </c>
      <c r="H17" s="21">
        <v>68942.140338094512</v>
      </c>
      <c r="I17" s="21">
        <v>72733.958056689706</v>
      </c>
      <c r="J17" s="21">
        <v>76734.325749807642</v>
      </c>
      <c r="K17" s="21">
        <v>80954.713666047057</v>
      </c>
      <c r="L17" s="21">
        <v>85407.222917679654</v>
      </c>
      <c r="M17" s="21">
        <v>90104.620178152021</v>
      </c>
      <c r="N17" s="21">
        <v>95060.374287950384</v>
      </c>
    </row>
    <row r="18" spans="1:14" ht="15.75" x14ac:dyDescent="0.25">
      <c r="A18" s="15" t="s">
        <v>19</v>
      </c>
      <c r="B18" s="25">
        <f>FV(F11,B13,0,-B11)</f>
        <v>112609.57944804117</v>
      </c>
      <c r="C18" s="21">
        <v>53500</v>
      </c>
      <c r="D18" s="21">
        <v>57245</v>
      </c>
      <c r="E18" s="21">
        <v>61252.150000000009</v>
      </c>
      <c r="F18" s="21">
        <v>65539.800499999998</v>
      </c>
      <c r="G18" s="21">
        <v>70127.586535000009</v>
      </c>
      <c r="H18" s="21">
        <v>75036.517592450007</v>
      </c>
      <c r="I18" s="21">
        <v>80289.073823921513</v>
      </c>
      <c r="J18" s="21">
        <v>85909.308991596015</v>
      </c>
      <c r="K18" s="21">
        <v>91922.960621007747</v>
      </c>
      <c r="L18" s="21">
        <v>98357.567864478275</v>
      </c>
      <c r="M18" s="21">
        <v>105242.59761499177</v>
      </c>
      <c r="N18" s="21">
        <v>112609.57944804117</v>
      </c>
    </row>
    <row r="19" spans="1:14" ht="15.75" x14ac:dyDescent="0.25">
      <c r="A19" s="13"/>
      <c r="B19" s="13"/>
      <c r="C19" s="13"/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</row>
    <row r="20" spans="1:14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</row>
    <row r="21" spans="1:14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</row>
    <row r="22" spans="1:14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</row>
    <row r="23" spans="1:14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</row>
    <row r="24" spans="1:14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</row>
    <row r="25" spans="1:14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</row>
    <row r="26" spans="1:14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</row>
    <row r="27" spans="1:14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</row>
    <row r="28" spans="1:14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</row>
    <row r="29" spans="1:14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</row>
    <row r="30" spans="1:14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</row>
    <row r="31" spans="1:14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</row>
    <row r="32" spans="1:14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</row>
    <row r="33" spans="1:14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</row>
    <row r="34" spans="1:14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</row>
    <row r="35" spans="1:14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  <row r="36" spans="1:14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</row>
    <row r="37" spans="1:14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</row>
    <row r="38" spans="1:14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</row>
    <row r="39" spans="1:14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</row>
    <row r="40" spans="1:14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</row>
    <row r="41" spans="1:14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</row>
    <row r="42" spans="1:14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</row>
    <row r="43" spans="1:14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</row>
    <row r="44" spans="1:14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</row>
    <row r="45" spans="1:14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14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</row>
    <row r="47" spans="1:14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</row>
    <row r="48" spans="1:14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</row>
    <row r="49" spans="1:14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</row>
    <row r="50" spans="1:14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</row>
    <row r="51" spans="1:14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</row>
    <row r="52" spans="1:14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</row>
    <row r="53" spans="1:14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</row>
    <row r="54" spans="1:14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</row>
    <row r="55" spans="1:14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</row>
    <row r="56" spans="1:14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</row>
    <row r="57" spans="1:14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</row>
    <row r="58" spans="1:14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</row>
    <row r="59" spans="1:14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</row>
    <row r="60" spans="1:14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</row>
    <row r="61" spans="1:14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</row>
    <row r="62" spans="1:14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</row>
    <row r="63" spans="1:14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</row>
    <row r="64" spans="1:14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</row>
    <row r="65" spans="1:14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</row>
    <row r="66" spans="1:14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</row>
    <row r="67" spans="1:14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</row>
    <row r="68" spans="1:14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</row>
    <row r="69" spans="1:14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</row>
    <row r="70" spans="1:14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</row>
    <row r="71" spans="1:14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</row>
    <row r="72" spans="1:14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</row>
    <row r="73" spans="1:14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</row>
    <row r="74" spans="1:14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</row>
    <row r="75" spans="1:14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</row>
    <row r="76" spans="1:14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</row>
    <row r="77" spans="1:14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</row>
    <row r="78" spans="1:14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</row>
    <row r="79" spans="1:14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</row>
    <row r="80" spans="1:14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</row>
    <row r="81" spans="1:14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</row>
    <row r="82" spans="1:14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</row>
    <row r="83" spans="1:14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</row>
    <row r="84" spans="1:14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</row>
    <row r="85" spans="1:14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14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</row>
    <row r="87" spans="1:14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</row>
    <row r="88" spans="1:14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</row>
    <row r="89" spans="1:14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</row>
    <row r="90" spans="1:14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</row>
    <row r="91" spans="1:14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</row>
    <row r="92" spans="1:14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</row>
    <row r="93" spans="1:14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</row>
    <row r="94" spans="1:14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</row>
    <row r="95" spans="1:14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</row>
    <row r="96" spans="1:14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</row>
    <row r="97" spans="1:14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</row>
    <row r="98" spans="1:14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</row>
    <row r="99" spans="1:14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</row>
    <row r="100" spans="1:14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</row>
    <row r="101" spans="1:14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</row>
    <row r="102" spans="1:14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</row>
    <row r="103" spans="1:14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</row>
    <row r="104" spans="1:14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</row>
    <row r="105" spans="1:14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</row>
    <row r="106" spans="1:14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</row>
    <row r="107" spans="1:14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</row>
    <row r="108" spans="1:14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</row>
    <row r="109" spans="1:14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</row>
    <row r="110" spans="1:14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</row>
    <row r="111" spans="1:14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</row>
    <row r="112" spans="1:14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</row>
    <row r="113" spans="1:14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</row>
    <row r="114" spans="1:14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</row>
    <row r="115" spans="1:14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</row>
    <row r="116" spans="1:14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</row>
    <row r="117" spans="1:14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</row>
    <row r="118" spans="1:14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</row>
    <row r="119" spans="1:14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</row>
    <row r="120" spans="1:14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</row>
    <row r="121" spans="1:14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</row>
    <row r="122" spans="1:14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</row>
    <row r="123" spans="1:14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</row>
    <row r="124" spans="1:14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</row>
    <row r="125" spans="1:14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14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</row>
    <row r="127" spans="1:14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</row>
    <row r="128" spans="1:14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</row>
    <row r="129" spans="1:14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</row>
    <row r="130" spans="1:14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</row>
    <row r="131" spans="1:14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</row>
    <row r="132" spans="1:14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</row>
    <row r="133" spans="1:14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</row>
  </sheetData>
  <mergeCells count="4">
    <mergeCell ref="A1:C1"/>
    <mergeCell ref="D2:E2"/>
    <mergeCell ref="J1:K1"/>
    <mergeCell ref="C13:N1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2020-11-21T06:14:23Z</dcterms:modified>
</cp:coreProperties>
</file>